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<sst xmlns="http://schemas.openxmlformats.org/spreadsheetml/2006/main" count="104" uniqueCount="41">
  <si>
    <t>附件1</t>
  </si>
  <si>
    <t>三亚市国有及国有控股企业2018年经济运行情况表</t>
  </si>
  <si>
    <t>编制单位：三亚市国有资产监督管理委员会</t>
  </si>
  <si>
    <t>单位：万元</t>
  </si>
  <si>
    <t>序号</t>
  </si>
  <si>
    <t>公司名称</t>
  </si>
  <si>
    <t>资产总额</t>
  </si>
  <si>
    <t>负债总额</t>
  </si>
  <si>
    <t>所有者权益</t>
  </si>
  <si>
    <t>2017年审计数</t>
  </si>
  <si>
    <t>2018年审计数</t>
  </si>
  <si>
    <t>与上年同比</t>
  </si>
  <si>
    <t>三亚城市投资建设有限公司</t>
  </si>
  <si>
    <t>三亚市市场物业管理服务中心</t>
  </si>
  <si>
    <t>三亚市国有资产管理公司</t>
  </si>
  <si>
    <t>三亚市城乡建设土地开发总公司</t>
  </si>
  <si>
    <t>三亚市市政工程建设总公司</t>
  </si>
  <si>
    <t>三亚港务局</t>
  </si>
  <si>
    <t>三亚鹿回头旅游发展有限公司</t>
  </si>
  <si>
    <t>三亚大小洞天发展有限公司</t>
  </si>
  <si>
    <t>三亚市天涯海角旅游发展有限公司</t>
  </si>
  <si>
    <t>三亚市城市规划设计研究院</t>
  </si>
  <si>
    <t>海南天涯（水业）集团</t>
  </si>
  <si>
    <t>三亚市中小企业信用担保投资有限公司</t>
  </si>
  <si>
    <t>三亚市天涯国际文化产业发展有限公司</t>
  </si>
  <si>
    <t>三亚市经济实用房开发公司</t>
  </si>
  <si>
    <t>三亚市水产总公司</t>
  </si>
  <si>
    <t>三亚市保安服务公司</t>
  </si>
  <si>
    <t>三亚市信息化基础投资建设发展有限公司</t>
  </si>
  <si>
    <t>三亚南新实业集团</t>
  </si>
  <si>
    <t>三亚旅游总公司</t>
  </si>
  <si>
    <t>合计</t>
  </si>
  <si>
    <t>营业收入</t>
  </si>
  <si>
    <t>成本费用</t>
  </si>
  <si>
    <t>净利润</t>
  </si>
  <si>
    <t>利润总额</t>
  </si>
  <si>
    <t>2017年
审计数</t>
  </si>
  <si>
    <t>2018年
审计数</t>
  </si>
  <si>
    <t>17年不可比因素</t>
  </si>
  <si>
    <t>1613.09水稻公园6000万</t>
  </si>
  <si>
    <t>20824.79（35.94%）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</si>
</sst>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_ "/>
  </numFmts>
  <fonts count="38">
    <font>
      <sz val="11"/>
      <color theme="1"/>
      <name val="宋体"/>
      <charset val="134"/>
      <scheme val="minor"/>
    </font>
    <font>
      <b/>
      <sz val="10"/>
      <name val="方正小标宋_GBK"/>
      <charset val="134"/>
    </font>
    <font>
      <b/>
      <sz val="10"/>
      <name val="方正小标宋简体"/>
      <charset val="134"/>
    </font>
    <font>
      <sz val="11"/>
      <name val="方正小标宋简体"/>
      <charset val="134"/>
    </font>
    <font>
      <sz val="10"/>
      <name val="方正小标宋_GBK"/>
      <charset val="134"/>
    </font>
    <font>
      <sz val="9"/>
      <name val="方正小标宋_GBK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2"/>
      <name val="方正小标宋_GBK"/>
      <charset val="134"/>
    </font>
    <font>
      <sz val="16"/>
      <name val="方正小标宋_GBK"/>
      <charset val="134"/>
    </font>
    <font>
      <b/>
      <sz val="14"/>
      <name val="方正小标宋_GBK"/>
      <charset val="134"/>
    </font>
    <font>
      <b/>
      <sz val="14"/>
      <name val="方正小标宋简体"/>
      <charset val="134"/>
    </font>
    <font>
      <sz val="14"/>
      <name val="方正小标宋简体"/>
      <charset val="134"/>
    </font>
    <font>
      <sz val="12"/>
      <name val="方正小标宋_GBK"/>
      <charset val="134"/>
    </font>
    <font>
      <sz val="14"/>
      <name val="方正小标宋_GBK"/>
      <charset val="134"/>
    </font>
    <font>
      <b/>
      <sz val="18"/>
      <name val="方正小标宋_GBK"/>
      <charset val="134"/>
    </font>
    <font>
      <sz val="18"/>
      <name val="方正小标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0" fillId="0" borderId="0">
      <alignment vertical="center"/>
    </xf>
    <xf numFmtId="0" fontId="32" fillId="24" borderId="1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26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26" applyNumberFormat="1" applyFont="1" applyFill="1" applyBorder="1" applyAlignment="1" applyProtection="1">
      <alignment horizontal="center" vertical="center"/>
    </xf>
    <xf numFmtId="10" fontId="4" fillId="0" borderId="1" xfId="26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0" fontId="13" fillId="0" borderId="1" xfId="26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5" fillId="0" borderId="1" xfId="26" applyNumberFormat="1" applyFont="1" applyFill="1" applyBorder="1" applyAlignment="1" applyProtection="1">
      <alignment horizontal="center" vertical="center"/>
    </xf>
    <xf numFmtId="10" fontId="15" fillId="0" borderId="1" xfId="26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6" xfId="26" applyNumberFormat="1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0" fontId="11" fillId="0" borderId="1" xfId="26" applyNumberFormat="1" applyFont="1" applyFill="1" applyBorder="1" applyAlignment="1" applyProtection="1">
      <alignment horizontal="center" vertical="center"/>
    </xf>
    <xf numFmtId="177" fontId="11" fillId="0" borderId="8" xfId="26" applyNumberFormat="1" applyFont="1" applyFill="1" applyBorder="1" applyAlignment="1" applyProtection="1">
      <alignment horizontal="center" vertical="center"/>
    </xf>
    <xf numFmtId="177" fontId="11" fillId="0" borderId="1" xfId="26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10" fontId="4" fillId="0" borderId="0" xfId="26" applyNumberFormat="1" applyFont="1" applyFill="1" applyBorder="1" applyAlignment="1" applyProtection="1">
      <alignment horizontal="center" vertical="center"/>
    </xf>
    <xf numFmtId="177" fontId="4" fillId="0" borderId="0" xfId="26" applyNumberFormat="1" applyFont="1" applyFill="1" applyBorder="1" applyAlignment="1" applyProtection="1">
      <alignment horizontal="center" vertical="center"/>
    </xf>
    <xf numFmtId="10" fontId="13" fillId="0" borderId="1" xfId="26" applyNumberFormat="1" applyFont="1" applyFill="1" applyBorder="1" applyAlignment="1" applyProtection="1">
      <alignment horizontal="center" vertical="center"/>
    </xf>
    <xf numFmtId="10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10" fontId="6" fillId="0" borderId="0" xfId="0" applyNumberFormat="1" applyFont="1">
      <alignment vertical="center"/>
    </xf>
    <xf numFmtId="177" fontId="11" fillId="0" borderId="6" xfId="26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49" fontId="15" fillId="0" borderId="1" xfId="26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资产负债表汇总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abSelected="1" zoomScale="88" zoomScaleNormal="88" workbookViewId="0">
      <selection activeCell="F39" sqref="F39"/>
    </sheetView>
  </sheetViews>
  <sheetFormatPr defaultColWidth="9" defaultRowHeight="13.5"/>
  <cols>
    <col min="1" max="1" width="3.45833333333333" customWidth="1"/>
    <col min="2" max="2" width="29.0333333333333" customWidth="1"/>
    <col min="3" max="3" width="17.4" customWidth="1"/>
    <col min="4" max="4" width="17.5916666666667" customWidth="1"/>
    <col min="5" max="5" width="14.9" customWidth="1"/>
    <col min="6" max="6" width="16.725" customWidth="1"/>
    <col min="7" max="7" width="17.1166666666667" customWidth="1"/>
    <col min="8" max="8" width="14.9" customWidth="1"/>
    <col min="9" max="10" width="17.0166666666667" customWidth="1"/>
    <col min="11" max="11" width="15.675" customWidth="1"/>
    <col min="12" max="17" width="9.625" customWidth="1"/>
    <col min="18" max="18" width="11.6666666666667" customWidth="1"/>
    <col min="19" max="19" width="10.1333333333333" customWidth="1"/>
    <col min="20" max="20" width="10.2666666666667" customWidth="1"/>
  </cols>
  <sheetData>
    <row r="1" ht="24" spans="1:2">
      <c r="A1" s="16" t="s">
        <v>0</v>
      </c>
      <c r="B1" s="16"/>
    </row>
    <row r="2" ht="54" customHeight="1" spans="1:17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50"/>
      <c r="M2" s="51"/>
      <c r="N2" s="51"/>
      <c r="O2" s="51"/>
      <c r="P2" s="50"/>
      <c r="Q2" s="50"/>
    </row>
    <row r="3" ht="24" customHeight="1" spans="1:17">
      <c r="A3" s="18" t="s">
        <v>2</v>
      </c>
      <c r="B3" s="18"/>
      <c r="C3" s="18"/>
      <c r="D3" s="18"/>
      <c r="E3" s="18"/>
      <c r="F3" s="19"/>
      <c r="G3" s="19"/>
      <c r="H3" s="19"/>
      <c r="I3" s="19"/>
      <c r="J3" s="52" t="s">
        <v>3</v>
      </c>
      <c r="K3" s="18"/>
      <c r="L3" s="53"/>
      <c r="M3" s="53"/>
      <c r="N3" s="53"/>
      <c r="O3" s="53"/>
      <c r="P3" s="19"/>
      <c r="Q3" s="19"/>
    </row>
    <row r="4" ht="9" customHeight="1" spans="1:17">
      <c r="A4" s="18"/>
      <c r="B4" s="18"/>
      <c r="C4" s="18"/>
      <c r="D4" s="18"/>
      <c r="E4" s="18"/>
      <c r="F4" s="19"/>
      <c r="G4" s="19"/>
      <c r="H4" s="19"/>
      <c r="I4" s="19"/>
      <c r="J4" s="52"/>
      <c r="K4" s="18"/>
      <c r="L4" s="53"/>
      <c r="M4" s="53"/>
      <c r="N4" s="53"/>
      <c r="O4" s="53"/>
      <c r="P4" s="54"/>
      <c r="Q4" s="54"/>
    </row>
    <row r="5" ht="21" customHeight="1" spans="1:11">
      <c r="A5" s="20" t="s">
        <v>4</v>
      </c>
      <c r="B5" s="21" t="s">
        <v>5</v>
      </c>
      <c r="C5" s="22" t="s">
        <v>6</v>
      </c>
      <c r="D5" s="23"/>
      <c r="E5" s="24"/>
      <c r="F5" s="22" t="s">
        <v>7</v>
      </c>
      <c r="G5" s="23"/>
      <c r="H5" s="24"/>
      <c r="I5" s="22" t="s">
        <v>8</v>
      </c>
      <c r="J5" s="23"/>
      <c r="K5" s="24"/>
    </row>
    <row r="6" ht="22" customHeight="1" spans="1:11">
      <c r="A6" s="25"/>
      <c r="B6" s="21"/>
      <c r="C6" s="26" t="s">
        <v>9</v>
      </c>
      <c r="D6" s="26" t="s">
        <v>10</v>
      </c>
      <c r="E6" s="27" t="s">
        <v>11</v>
      </c>
      <c r="F6" s="26" t="s">
        <v>9</v>
      </c>
      <c r="G6" s="26" t="s">
        <v>10</v>
      </c>
      <c r="H6" s="27" t="s">
        <v>11</v>
      </c>
      <c r="I6" s="26" t="s">
        <v>9</v>
      </c>
      <c r="J6" s="26" t="s">
        <v>10</v>
      </c>
      <c r="K6" s="27" t="s">
        <v>11</v>
      </c>
    </row>
    <row r="7" ht="17" customHeight="1" spans="1:11">
      <c r="A7" s="28"/>
      <c r="B7" s="21"/>
      <c r="C7" s="26"/>
      <c r="D7" s="26"/>
      <c r="E7" s="27"/>
      <c r="F7" s="26"/>
      <c r="G7" s="26"/>
      <c r="H7" s="27"/>
      <c r="I7" s="26"/>
      <c r="J7" s="26"/>
      <c r="K7" s="27"/>
    </row>
    <row r="8" s="14" customFormat="1" ht="25" customHeight="1" spans="1:12">
      <c r="A8" s="29">
        <v>1</v>
      </c>
      <c r="B8" s="30" t="s">
        <v>12</v>
      </c>
      <c r="C8" s="31">
        <v>7689068</v>
      </c>
      <c r="D8" s="31">
        <v>8201555</v>
      </c>
      <c r="E8" s="32">
        <f>(D8-C8)/C8</f>
        <v>0.066651380895578</v>
      </c>
      <c r="F8" s="33">
        <v>6463462</v>
      </c>
      <c r="G8" s="31">
        <v>6914336</v>
      </c>
      <c r="H8" s="32">
        <f>(G8-F8)/F8</f>
        <v>0.0697573529480022</v>
      </c>
      <c r="I8" s="35">
        <v>1225606</v>
      </c>
      <c r="J8" s="31">
        <f>D8-G8</f>
        <v>1287219</v>
      </c>
      <c r="K8" s="32">
        <f>(J8-I8)/I8</f>
        <v>0.0502714575483475</v>
      </c>
      <c r="L8" s="55"/>
    </row>
    <row r="9" s="14" customFormat="1" ht="23" customHeight="1" spans="1:12">
      <c r="A9" s="29">
        <v>2</v>
      </c>
      <c r="B9" s="34" t="s">
        <v>13</v>
      </c>
      <c r="C9" s="31">
        <v>15354</v>
      </c>
      <c r="D9" s="31">
        <v>8774.7</v>
      </c>
      <c r="E9" s="32">
        <f t="shared" ref="E9:E27" si="0">(D9-C9)/C9</f>
        <v>-0.428507229386479</v>
      </c>
      <c r="F9" s="33">
        <v>2647</v>
      </c>
      <c r="G9" s="31">
        <v>5148.3</v>
      </c>
      <c r="H9" s="32">
        <f t="shared" ref="H9:H27" si="1">(G9-F9)/F9</f>
        <v>0.944956554590102</v>
      </c>
      <c r="I9" s="35">
        <v>12707</v>
      </c>
      <c r="J9" s="31">
        <v>3626.4</v>
      </c>
      <c r="K9" s="32">
        <f t="shared" ref="K9:K27" si="2">(J9-I9)/I9</f>
        <v>-0.714613992287715</v>
      </c>
      <c r="L9" s="55"/>
    </row>
    <row r="10" s="14" customFormat="1" ht="23" customHeight="1" spans="1:12">
      <c r="A10" s="29">
        <v>3</v>
      </c>
      <c r="B10" s="34" t="s">
        <v>14</v>
      </c>
      <c r="C10" s="31">
        <v>54708</v>
      </c>
      <c r="D10" s="31">
        <v>47704.2</v>
      </c>
      <c r="E10" s="32">
        <f t="shared" si="0"/>
        <v>-0.128021495942093</v>
      </c>
      <c r="F10" s="33">
        <v>7014</v>
      </c>
      <c r="G10" s="31">
        <v>5685.8</v>
      </c>
      <c r="H10" s="32">
        <f t="shared" si="1"/>
        <v>-0.189364128885087</v>
      </c>
      <c r="I10" s="35">
        <v>47694</v>
      </c>
      <c r="J10" s="31">
        <v>42018.4</v>
      </c>
      <c r="K10" s="32">
        <f t="shared" si="2"/>
        <v>-0.119000293537971</v>
      </c>
      <c r="L10" s="55"/>
    </row>
    <row r="11" s="14" customFormat="1" ht="23" customHeight="1" spans="1:12">
      <c r="A11" s="29">
        <v>4</v>
      </c>
      <c r="B11" s="34" t="s">
        <v>15</v>
      </c>
      <c r="C11" s="31">
        <v>68212</v>
      </c>
      <c r="D11" s="31">
        <v>68172.5</v>
      </c>
      <c r="E11" s="32">
        <f t="shared" si="0"/>
        <v>-0.000579076995250103</v>
      </c>
      <c r="F11" s="33">
        <v>15588</v>
      </c>
      <c r="G11" s="31">
        <v>16818.8</v>
      </c>
      <c r="H11" s="32">
        <f t="shared" si="1"/>
        <v>0.078958172953554</v>
      </c>
      <c r="I11" s="35">
        <v>52624</v>
      </c>
      <c r="J11" s="31">
        <v>51353.7</v>
      </c>
      <c r="K11" s="32">
        <f t="shared" si="2"/>
        <v>-0.02413917604135</v>
      </c>
      <c r="L11" s="55"/>
    </row>
    <row r="12" s="14" customFormat="1" ht="23" customHeight="1" spans="1:12">
      <c r="A12" s="29">
        <v>5</v>
      </c>
      <c r="B12" s="34" t="s">
        <v>16</v>
      </c>
      <c r="C12" s="31">
        <v>12683</v>
      </c>
      <c r="D12" s="31">
        <v>18967.4</v>
      </c>
      <c r="E12" s="32">
        <f t="shared" si="0"/>
        <v>0.495497910588977</v>
      </c>
      <c r="F12" s="33">
        <v>13508</v>
      </c>
      <c r="G12" s="31">
        <v>19642.6</v>
      </c>
      <c r="H12" s="32">
        <f t="shared" si="1"/>
        <v>0.454145691442108</v>
      </c>
      <c r="I12" s="35">
        <v>-825</v>
      </c>
      <c r="J12" s="31">
        <v>-675.199999999997</v>
      </c>
      <c r="K12" s="32">
        <v>0.1885</v>
      </c>
      <c r="L12" s="55"/>
    </row>
    <row r="13" s="14" customFormat="1" ht="23" customHeight="1" spans="1:12">
      <c r="A13" s="29">
        <v>6</v>
      </c>
      <c r="B13" s="34" t="s">
        <v>17</v>
      </c>
      <c r="C13" s="31">
        <v>24180</v>
      </c>
      <c r="D13" s="31">
        <v>21572</v>
      </c>
      <c r="E13" s="32">
        <f t="shared" si="0"/>
        <v>-0.107857733664185</v>
      </c>
      <c r="F13" s="33">
        <v>20141</v>
      </c>
      <c r="G13" s="31">
        <v>17366</v>
      </c>
      <c r="H13" s="32">
        <f t="shared" si="1"/>
        <v>-0.137778660443871</v>
      </c>
      <c r="I13" s="35">
        <v>4039</v>
      </c>
      <c r="J13" s="31">
        <v>4206</v>
      </c>
      <c r="K13" s="32">
        <f t="shared" si="2"/>
        <v>0.0413468680366427</v>
      </c>
      <c r="L13" s="55"/>
    </row>
    <row r="14" s="14" customFormat="1" ht="23" customHeight="1" spans="1:12">
      <c r="A14" s="29">
        <v>7</v>
      </c>
      <c r="B14" s="34" t="s">
        <v>18</v>
      </c>
      <c r="C14" s="31">
        <v>106607</v>
      </c>
      <c r="D14" s="31">
        <v>106645</v>
      </c>
      <c r="E14" s="32">
        <f t="shared" si="0"/>
        <v>0.000356449388876903</v>
      </c>
      <c r="F14" s="33">
        <v>6209</v>
      </c>
      <c r="G14" s="31">
        <v>5883</v>
      </c>
      <c r="H14" s="32">
        <f t="shared" si="1"/>
        <v>-0.0525044290545982</v>
      </c>
      <c r="I14" s="35">
        <v>100398</v>
      </c>
      <c r="J14" s="31">
        <v>100762</v>
      </c>
      <c r="K14" s="32">
        <f t="shared" si="2"/>
        <v>0.00362557023048268</v>
      </c>
      <c r="L14" s="55"/>
    </row>
    <row r="15" s="14" customFormat="1" ht="23" customHeight="1" spans="1:12">
      <c r="A15" s="29">
        <v>8</v>
      </c>
      <c r="B15" s="34" t="s">
        <v>19</v>
      </c>
      <c r="C15" s="35">
        <v>15497</v>
      </c>
      <c r="D15" s="31">
        <v>15879.8</v>
      </c>
      <c r="E15" s="32">
        <f t="shared" si="0"/>
        <v>0.0247015551397044</v>
      </c>
      <c r="F15" s="33">
        <v>2236</v>
      </c>
      <c r="G15" s="31">
        <v>2322.4</v>
      </c>
      <c r="H15" s="32">
        <f t="shared" si="1"/>
        <v>0.0386404293381038</v>
      </c>
      <c r="I15" s="35">
        <v>13261</v>
      </c>
      <c r="J15" s="31">
        <v>13557.4</v>
      </c>
      <c r="K15" s="32">
        <f t="shared" si="2"/>
        <v>0.0223512555614207</v>
      </c>
      <c r="L15" s="55"/>
    </row>
    <row r="16" s="14" customFormat="1" ht="33" customHeight="1" spans="1:12">
      <c r="A16" s="29">
        <v>9</v>
      </c>
      <c r="B16" s="30" t="s">
        <v>20</v>
      </c>
      <c r="C16" s="31">
        <v>227527</v>
      </c>
      <c r="D16" s="31">
        <v>232164.6</v>
      </c>
      <c r="E16" s="32">
        <f t="shared" si="0"/>
        <v>0.0203826359069473</v>
      </c>
      <c r="F16" s="33">
        <v>7642</v>
      </c>
      <c r="G16" s="31">
        <v>8326.2</v>
      </c>
      <c r="H16" s="32">
        <f t="shared" si="1"/>
        <v>0.0895315362470558</v>
      </c>
      <c r="I16" s="35">
        <v>219885</v>
      </c>
      <c r="J16" s="31">
        <v>223838.4</v>
      </c>
      <c r="K16" s="32">
        <f t="shared" si="2"/>
        <v>0.01797939832185</v>
      </c>
      <c r="L16" s="55"/>
    </row>
    <row r="17" s="14" customFormat="1" ht="23" customHeight="1" spans="1:12">
      <c r="A17" s="29">
        <v>10</v>
      </c>
      <c r="B17" s="34" t="s">
        <v>21</v>
      </c>
      <c r="C17" s="31">
        <v>1899</v>
      </c>
      <c r="D17" s="31">
        <v>1884.5</v>
      </c>
      <c r="E17" s="32">
        <f t="shared" si="0"/>
        <v>-0.00763559768299105</v>
      </c>
      <c r="F17" s="33">
        <v>517</v>
      </c>
      <c r="G17" s="31">
        <v>408.7</v>
      </c>
      <c r="H17" s="32">
        <f t="shared" si="1"/>
        <v>-0.209477756286267</v>
      </c>
      <c r="I17" s="35">
        <v>1382</v>
      </c>
      <c r="J17" s="31">
        <v>1475.8</v>
      </c>
      <c r="K17" s="32">
        <f t="shared" si="2"/>
        <v>0.0678726483357453</v>
      </c>
      <c r="L17" s="55"/>
    </row>
    <row r="18" s="14" customFormat="1" ht="23" customHeight="1" spans="1:12">
      <c r="A18" s="29">
        <v>11</v>
      </c>
      <c r="B18" s="34" t="s">
        <v>22</v>
      </c>
      <c r="C18" s="31">
        <v>198766</v>
      </c>
      <c r="D18" s="31">
        <v>179020.4</v>
      </c>
      <c r="E18" s="32">
        <f t="shared" si="0"/>
        <v>-0.0993409335600656</v>
      </c>
      <c r="F18" s="33">
        <v>134076</v>
      </c>
      <c r="G18" s="31">
        <v>110237.4</v>
      </c>
      <c r="H18" s="32">
        <f t="shared" si="1"/>
        <v>-0.177799158686118</v>
      </c>
      <c r="I18" s="35">
        <v>64690</v>
      </c>
      <c r="J18" s="31">
        <v>68783</v>
      </c>
      <c r="K18" s="32">
        <f t="shared" si="2"/>
        <v>0.0632709846962436</v>
      </c>
      <c r="L18" s="55"/>
    </row>
    <row r="19" s="14" customFormat="1" ht="34" customHeight="1" spans="1:12">
      <c r="A19" s="29">
        <v>12</v>
      </c>
      <c r="B19" s="30" t="s">
        <v>23</v>
      </c>
      <c r="C19" s="31">
        <v>15975</v>
      </c>
      <c r="D19" s="31">
        <v>16076.9</v>
      </c>
      <c r="E19" s="32">
        <f t="shared" si="0"/>
        <v>0.00637871674491391</v>
      </c>
      <c r="F19" s="33">
        <v>3647</v>
      </c>
      <c r="G19" s="31">
        <v>3706.5</v>
      </c>
      <c r="H19" s="32">
        <f t="shared" si="1"/>
        <v>0.0163147792706334</v>
      </c>
      <c r="I19" s="35">
        <v>12328</v>
      </c>
      <c r="J19" s="31">
        <v>12370.4</v>
      </c>
      <c r="K19" s="32">
        <f t="shared" si="2"/>
        <v>0.00343932511356259</v>
      </c>
      <c r="L19" s="55"/>
    </row>
    <row r="20" s="14" customFormat="1" ht="38" customHeight="1" spans="1:12">
      <c r="A20" s="29">
        <v>13</v>
      </c>
      <c r="B20" s="30" t="s">
        <v>24</v>
      </c>
      <c r="C20" s="31">
        <v>6078</v>
      </c>
      <c r="D20" s="31">
        <v>6040</v>
      </c>
      <c r="E20" s="32">
        <f t="shared" si="0"/>
        <v>-0.00625205659756499</v>
      </c>
      <c r="F20" s="33">
        <v>10</v>
      </c>
      <c r="G20" s="31">
        <v>26</v>
      </c>
      <c r="H20" s="32">
        <f t="shared" si="1"/>
        <v>1.6</v>
      </c>
      <c r="I20" s="35">
        <v>6068</v>
      </c>
      <c r="J20" s="31">
        <v>6014</v>
      </c>
      <c r="K20" s="32">
        <f t="shared" si="2"/>
        <v>-0.00889914304548451</v>
      </c>
      <c r="L20" s="55"/>
    </row>
    <row r="21" s="14" customFormat="1" ht="23" customHeight="1" spans="1:12">
      <c r="A21" s="29">
        <v>14</v>
      </c>
      <c r="B21" s="34" t="s">
        <v>25</v>
      </c>
      <c r="C21" s="31">
        <v>3582</v>
      </c>
      <c r="D21" s="31">
        <v>4224</v>
      </c>
      <c r="E21" s="32">
        <f t="shared" si="0"/>
        <v>0.179229480737018</v>
      </c>
      <c r="F21" s="33">
        <v>5268</v>
      </c>
      <c r="G21" s="31">
        <v>5852</v>
      </c>
      <c r="H21" s="32">
        <f t="shared" si="1"/>
        <v>0.11085801063022</v>
      </c>
      <c r="I21" s="35">
        <v>-1686</v>
      </c>
      <c r="J21" s="31">
        <v>-1628</v>
      </c>
      <c r="K21" s="32">
        <v>0.0344</v>
      </c>
      <c r="L21" s="55"/>
    </row>
    <row r="22" s="14" customFormat="1" ht="23" customHeight="1" spans="1:12">
      <c r="A22" s="29">
        <v>15</v>
      </c>
      <c r="B22" s="34" t="s">
        <v>26</v>
      </c>
      <c r="C22" s="36">
        <v>1213</v>
      </c>
      <c r="D22" s="36">
        <v>2165.3</v>
      </c>
      <c r="E22" s="32">
        <f t="shared" si="0"/>
        <v>0.785078318219291</v>
      </c>
      <c r="F22" s="33">
        <v>38</v>
      </c>
      <c r="G22" s="31">
        <v>2.9</v>
      </c>
      <c r="H22" s="32">
        <f t="shared" si="1"/>
        <v>-0.923684210526316</v>
      </c>
      <c r="I22" s="35">
        <v>1175</v>
      </c>
      <c r="J22" s="31">
        <v>2162.4</v>
      </c>
      <c r="K22" s="32">
        <f t="shared" si="2"/>
        <v>0.840340425531915</v>
      </c>
      <c r="L22" s="55"/>
    </row>
    <row r="23" s="14" customFormat="1" ht="23" customHeight="1" spans="1:12">
      <c r="A23" s="29">
        <v>16</v>
      </c>
      <c r="B23" s="29" t="s">
        <v>27</v>
      </c>
      <c r="C23" s="36">
        <v>1706</v>
      </c>
      <c r="D23" s="36">
        <v>1250.9</v>
      </c>
      <c r="E23" s="32">
        <f t="shared" si="0"/>
        <v>-0.266764361078546</v>
      </c>
      <c r="F23" s="33">
        <v>1476</v>
      </c>
      <c r="G23" s="31">
        <v>949.6</v>
      </c>
      <c r="H23" s="32">
        <f t="shared" si="1"/>
        <v>-0.356639566395664</v>
      </c>
      <c r="I23" s="35">
        <v>230</v>
      </c>
      <c r="J23" s="31">
        <v>301.3</v>
      </c>
      <c r="K23" s="32">
        <f t="shared" si="2"/>
        <v>0.31</v>
      </c>
      <c r="L23" s="55"/>
    </row>
    <row r="24" s="14" customFormat="1" ht="35" customHeight="1" spans="1:12">
      <c r="A24" s="29">
        <v>17</v>
      </c>
      <c r="B24" s="30" t="s">
        <v>28</v>
      </c>
      <c r="C24" s="36">
        <v>11746</v>
      </c>
      <c r="D24" s="36">
        <v>11835.8</v>
      </c>
      <c r="E24" s="32">
        <f t="shared" si="0"/>
        <v>0.00764515579771831</v>
      </c>
      <c r="F24" s="37">
        <v>1879</v>
      </c>
      <c r="G24" s="31">
        <v>1945.6</v>
      </c>
      <c r="H24" s="32">
        <f t="shared" si="1"/>
        <v>0.0354443853113358</v>
      </c>
      <c r="I24" s="35">
        <v>9867</v>
      </c>
      <c r="J24" s="31">
        <v>9890.2</v>
      </c>
      <c r="K24" s="32">
        <f t="shared" si="2"/>
        <v>0.00235127191648938</v>
      </c>
      <c r="L24" s="55"/>
    </row>
    <row r="25" s="14" customFormat="1" ht="23" customHeight="1" spans="1:12">
      <c r="A25" s="29">
        <v>18</v>
      </c>
      <c r="B25" s="29" t="s">
        <v>29</v>
      </c>
      <c r="C25" s="36">
        <v>377946</v>
      </c>
      <c r="D25" s="36">
        <v>388479.6</v>
      </c>
      <c r="E25" s="32"/>
      <c r="F25" s="35">
        <v>355378</v>
      </c>
      <c r="G25" s="31">
        <v>364216.7</v>
      </c>
      <c r="H25" s="32"/>
      <c r="I25" s="35">
        <v>25568</v>
      </c>
      <c r="J25" s="31">
        <v>24262.9</v>
      </c>
      <c r="K25" s="32"/>
      <c r="L25" s="55"/>
    </row>
    <row r="26" s="14" customFormat="1" ht="23" customHeight="1" spans="1:12">
      <c r="A26" s="29">
        <v>19</v>
      </c>
      <c r="B26" s="29" t="s">
        <v>30</v>
      </c>
      <c r="C26" s="38">
        <v>311.7</v>
      </c>
      <c r="D26" s="36">
        <v>793.1</v>
      </c>
      <c r="E26" s="32"/>
      <c r="F26" s="38">
        <v>1423.4</v>
      </c>
      <c r="G26" s="36">
        <v>1912.8</v>
      </c>
      <c r="H26" s="32"/>
      <c r="I26" s="35">
        <v>-1111.7</v>
      </c>
      <c r="J26" s="31">
        <v>-1119.7</v>
      </c>
      <c r="K26" s="32"/>
      <c r="L26" s="55"/>
    </row>
    <row r="27" ht="23" customHeight="1" spans="1:12">
      <c r="A27" s="39" t="s">
        <v>31</v>
      </c>
      <c r="B27" s="39"/>
      <c r="C27" s="40">
        <v>8833058.7</v>
      </c>
      <c r="D27" s="40">
        <v>9333205.7</v>
      </c>
      <c r="E27" s="41">
        <f t="shared" si="0"/>
        <v>0.0566221755098265</v>
      </c>
      <c r="F27" s="42">
        <v>7042159.4</v>
      </c>
      <c r="G27" s="43">
        <v>7484787.3</v>
      </c>
      <c r="H27" s="41">
        <f t="shared" si="1"/>
        <v>0.0628540018563055</v>
      </c>
      <c r="I27" s="56">
        <v>1790899.3</v>
      </c>
      <c r="J27" s="43">
        <v>1848418.4</v>
      </c>
      <c r="K27" s="41">
        <f t="shared" si="2"/>
        <v>0.0321174395455958</v>
      </c>
      <c r="L27" s="55"/>
    </row>
    <row r="28" ht="23" customHeight="1" spans="1:17">
      <c r="A28" s="44"/>
      <c r="B28" s="44"/>
      <c r="C28" s="45"/>
      <c r="D28" s="45"/>
      <c r="E28" s="45"/>
      <c r="F28" s="46"/>
      <c r="G28" s="47"/>
      <c r="H28" s="48"/>
      <c r="I28" s="48"/>
      <c r="J28" s="48"/>
      <c r="K28" s="46"/>
      <c r="L28" s="47"/>
      <c r="M28" s="48"/>
      <c r="N28" s="48"/>
      <c r="O28" s="45"/>
      <c r="P28" s="46"/>
      <c r="Q28" s="47"/>
    </row>
    <row r="29" ht="23" customHeight="1" spans="1:17">
      <c r="A29" s="44"/>
      <c r="B29" s="44"/>
      <c r="C29" s="45"/>
      <c r="D29" s="45"/>
      <c r="E29" s="45"/>
      <c r="F29" s="46"/>
      <c r="G29" s="47"/>
      <c r="H29" s="48"/>
      <c r="I29" s="48"/>
      <c r="J29" s="48"/>
      <c r="K29" s="46"/>
      <c r="L29" s="47"/>
      <c r="M29" s="48"/>
      <c r="N29" s="48"/>
      <c r="O29" s="45"/>
      <c r="P29" s="46"/>
      <c r="Q29" s="47"/>
    </row>
    <row r="30" ht="42" customHeight="1" spans="1:17">
      <c r="A30" s="17" t="s">
        <v>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50"/>
      <c r="M30" s="51"/>
      <c r="N30" s="51"/>
      <c r="O30" s="51"/>
      <c r="P30" s="50"/>
      <c r="Q30" s="50"/>
    </row>
    <row r="31" ht="29" customHeight="1" spans="1:17">
      <c r="A31" s="18" t="s">
        <v>2</v>
      </c>
      <c r="B31" s="18"/>
      <c r="C31" s="18"/>
      <c r="D31" s="18"/>
      <c r="E31" s="18"/>
      <c r="F31" s="19"/>
      <c r="G31" s="19"/>
      <c r="H31" s="19"/>
      <c r="I31" s="19"/>
      <c r="J31" s="52" t="s">
        <v>3</v>
      </c>
      <c r="K31" s="52"/>
      <c r="L31" s="19"/>
      <c r="M31" s="19"/>
      <c r="N31" s="19"/>
      <c r="O31" s="19"/>
      <c r="P31" s="19"/>
      <c r="Q31" s="19"/>
    </row>
    <row r="32" ht="9" customHeight="1" spans="1:17">
      <c r="A32" s="18"/>
      <c r="B32" s="18"/>
      <c r="C32" s="18"/>
      <c r="D32" s="18"/>
      <c r="E32" s="18"/>
      <c r="F32" s="19"/>
      <c r="G32" s="19"/>
      <c r="H32" s="19"/>
      <c r="I32" s="19"/>
      <c r="J32" s="52"/>
      <c r="K32" s="52"/>
      <c r="L32" s="19"/>
      <c r="M32" s="19"/>
      <c r="N32" s="54"/>
      <c r="O32" s="54"/>
      <c r="P32" s="54"/>
      <c r="Q32" s="54"/>
    </row>
    <row r="33" ht="21" customHeight="1" spans="1:13">
      <c r="A33" s="20" t="s">
        <v>4</v>
      </c>
      <c r="B33" s="21" t="s">
        <v>5</v>
      </c>
      <c r="C33" s="22" t="s">
        <v>32</v>
      </c>
      <c r="D33" s="23"/>
      <c r="E33" s="24"/>
      <c r="F33" s="22" t="s">
        <v>33</v>
      </c>
      <c r="G33" s="23"/>
      <c r="H33" s="24"/>
      <c r="I33" s="22" t="s">
        <v>34</v>
      </c>
      <c r="J33" s="23"/>
      <c r="K33" s="24"/>
      <c r="L33" s="57"/>
      <c r="M33" s="57"/>
    </row>
    <row r="34" ht="21" customHeight="1" spans="1:11">
      <c r="A34" s="25"/>
      <c r="B34" s="21"/>
      <c r="C34" s="26" t="s">
        <v>9</v>
      </c>
      <c r="D34" s="26" t="s">
        <v>10</v>
      </c>
      <c r="E34" s="27" t="s">
        <v>11</v>
      </c>
      <c r="F34" s="26" t="s">
        <v>9</v>
      </c>
      <c r="G34" s="26" t="s">
        <v>10</v>
      </c>
      <c r="H34" s="49" t="s">
        <v>11</v>
      </c>
      <c r="I34" s="26" t="s">
        <v>9</v>
      </c>
      <c r="J34" s="26" t="s">
        <v>10</v>
      </c>
      <c r="K34" s="27" t="s">
        <v>11</v>
      </c>
    </row>
    <row r="35" ht="21" customHeight="1" spans="1:11">
      <c r="A35" s="28"/>
      <c r="B35" s="21"/>
      <c r="C35" s="26"/>
      <c r="D35" s="26"/>
      <c r="E35" s="27"/>
      <c r="F35" s="26"/>
      <c r="G35" s="26"/>
      <c r="H35" s="49"/>
      <c r="I35" s="26"/>
      <c r="J35" s="26"/>
      <c r="K35" s="27"/>
    </row>
    <row r="36" s="15" customFormat="1" ht="23" customHeight="1" spans="1:11">
      <c r="A36" s="29">
        <v>1</v>
      </c>
      <c r="B36" s="34" t="s">
        <v>12</v>
      </c>
      <c r="C36" s="31">
        <v>6466</v>
      </c>
      <c r="D36" s="31">
        <v>8775</v>
      </c>
      <c r="E36" s="32">
        <f>(D36-C36)/C36</f>
        <v>0.357098669965976</v>
      </c>
      <c r="F36" s="35">
        <v>4336</v>
      </c>
      <c r="G36" s="31">
        <v>12759</v>
      </c>
      <c r="H36" s="32">
        <f>(G36-F36)/F36</f>
        <v>1.94257380073801</v>
      </c>
      <c r="I36" s="31">
        <v>-2704</v>
      </c>
      <c r="J36" s="31">
        <v>517</v>
      </c>
      <c r="K36" s="32">
        <v>1.1912</v>
      </c>
    </row>
    <row r="37" s="15" customFormat="1" ht="23" customHeight="1" spans="1:11">
      <c r="A37" s="29">
        <v>2</v>
      </c>
      <c r="B37" s="34" t="s">
        <v>13</v>
      </c>
      <c r="C37" s="31">
        <v>1435</v>
      </c>
      <c r="D37" s="31">
        <v>1613.4</v>
      </c>
      <c r="E37" s="32">
        <f>(D37-C37)/C37</f>
        <v>0.124320557491289</v>
      </c>
      <c r="F37" s="35">
        <v>940</v>
      </c>
      <c r="G37" s="31">
        <v>980.5</v>
      </c>
      <c r="H37" s="32">
        <f>(G37-F37)/F37</f>
        <v>0.0430851063829787</v>
      </c>
      <c r="I37" s="33">
        <v>322</v>
      </c>
      <c r="J37" s="31">
        <v>491</v>
      </c>
      <c r="K37" s="32">
        <f t="shared" ref="K36:K55" si="3">(J37-I37)/I37</f>
        <v>0.524844720496894</v>
      </c>
    </row>
    <row r="38" s="15" customFormat="1" ht="23" customHeight="1" spans="1:11">
      <c r="A38" s="29">
        <v>3</v>
      </c>
      <c r="B38" s="34" t="s">
        <v>14</v>
      </c>
      <c r="C38" s="31">
        <v>0</v>
      </c>
      <c r="D38" s="31">
        <v>10</v>
      </c>
      <c r="E38" s="32"/>
      <c r="F38" s="35">
        <v>719</v>
      </c>
      <c r="G38" s="31">
        <v>288.8</v>
      </c>
      <c r="H38" s="32">
        <f t="shared" ref="H38:H52" si="4">(G38-F38)/F38</f>
        <v>-0.598331015299026</v>
      </c>
      <c r="I38" s="33">
        <v>6107</v>
      </c>
      <c r="J38" s="31">
        <v>1481.9</v>
      </c>
      <c r="K38" s="32">
        <f t="shared" si="3"/>
        <v>-0.757344031439332</v>
      </c>
    </row>
    <row r="39" s="15" customFormat="1" ht="23" customHeight="1" spans="1:11">
      <c r="A39" s="29">
        <v>4</v>
      </c>
      <c r="B39" s="34" t="s">
        <v>15</v>
      </c>
      <c r="C39" s="31">
        <v>681</v>
      </c>
      <c r="D39" s="31">
        <v>933.9</v>
      </c>
      <c r="E39" s="32">
        <f t="shared" ref="E37:E55" si="5">(D39-C39)/C39</f>
        <v>0.37136563876652</v>
      </c>
      <c r="F39" s="35">
        <v>2295</v>
      </c>
      <c r="G39" s="31">
        <v>2241.5</v>
      </c>
      <c r="H39" s="32">
        <f t="shared" si="4"/>
        <v>-0.0233115468409586</v>
      </c>
      <c r="I39" s="33">
        <v>-1449</v>
      </c>
      <c r="J39" s="31">
        <v>-1270</v>
      </c>
      <c r="K39" s="32">
        <v>0.1235</v>
      </c>
    </row>
    <row r="40" s="15" customFormat="1" ht="23" customHeight="1" spans="1:11">
      <c r="A40" s="29">
        <v>5</v>
      </c>
      <c r="B40" s="34" t="s">
        <v>16</v>
      </c>
      <c r="C40" s="31">
        <v>4191</v>
      </c>
      <c r="D40" s="31">
        <v>8377.5</v>
      </c>
      <c r="E40" s="32">
        <f t="shared" si="5"/>
        <v>0.998926270579814</v>
      </c>
      <c r="F40" s="35">
        <v>4519</v>
      </c>
      <c r="G40" s="31">
        <v>8183.9</v>
      </c>
      <c r="H40" s="32">
        <f t="shared" si="4"/>
        <v>0.81099800840894</v>
      </c>
      <c r="I40" s="33">
        <v>-343</v>
      </c>
      <c r="J40" s="31">
        <v>199.8</v>
      </c>
      <c r="K40" s="32">
        <v>1.5825</v>
      </c>
    </row>
    <row r="41" s="15" customFormat="1" ht="23" customHeight="1" spans="1:11">
      <c r="A41" s="29">
        <v>6</v>
      </c>
      <c r="B41" s="34" t="s">
        <v>17</v>
      </c>
      <c r="C41" s="31">
        <v>7978</v>
      </c>
      <c r="D41" s="31">
        <v>4261.4</v>
      </c>
      <c r="E41" s="32">
        <f t="shared" si="5"/>
        <v>-0.465856104286789</v>
      </c>
      <c r="F41" s="35">
        <v>5233</v>
      </c>
      <c r="G41" s="31">
        <v>4834.6</v>
      </c>
      <c r="H41" s="32">
        <f t="shared" si="4"/>
        <v>-0.0761322377221478</v>
      </c>
      <c r="I41" s="33">
        <v>774</v>
      </c>
      <c r="J41" s="31">
        <v>318.3</v>
      </c>
      <c r="K41" s="32">
        <f t="shared" si="3"/>
        <v>-0.588759689922481</v>
      </c>
    </row>
    <row r="42" s="15" customFormat="1" ht="23" customHeight="1" spans="1:11">
      <c r="A42" s="29">
        <v>7</v>
      </c>
      <c r="B42" s="34" t="s">
        <v>18</v>
      </c>
      <c r="C42" s="31">
        <v>3340</v>
      </c>
      <c r="D42" s="31">
        <v>3803.9</v>
      </c>
      <c r="E42" s="32">
        <f t="shared" si="5"/>
        <v>0.138892215568862</v>
      </c>
      <c r="F42" s="35">
        <v>2995</v>
      </c>
      <c r="G42" s="31">
        <v>3505</v>
      </c>
      <c r="H42" s="32">
        <f t="shared" si="4"/>
        <v>0.170283806343907</v>
      </c>
      <c r="I42" s="33">
        <v>321</v>
      </c>
      <c r="J42" s="31">
        <v>401</v>
      </c>
      <c r="K42" s="32">
        <f t="shared" si="3"/>
        <v>0.249221183800623</v>
      </c>
    </row>
    <row r="43" s="15" customFormat="1" ht="23" customHeight="1" spans="1:11">
      <c r="A43" s="29">
        <v>8</v>
      </c>
      <c r="B43" s="34" t="s">
        <v>19</v>
      </c>
      <c r="C43" s="35">
        <v>10329</v>
      </c>
      <c r="D43" s="31">
        <v>10418.4</v>
      </c>
      <c r="E43" s="32">
        <f t="shared" si="5"/>
        <v>0.00865524252105718</v>
      </c>
      <c r="F43" s="35">
        <v>10140</v>
      </c>
      <c r="G43" s="31">
        <v>10128</v>
      </c>
      <c r="H43" s="32">
        <f t="shared" si="4"/>
        <v>-0.00118343195266272</v>
      </c>
      <c r="I43" s="33">
        <v>76</v>
      </c>
      <c r="J43" s="31">
        <v>345.8</v>
      </c>
      <c r="K43" s="32">
        <f t="shared" si="3"/>
        <v>3.55</v>
      </c>
    </row>
    <row r="44" s="15" customFormat="1" ht="32" customHeight="1" spans="1:11">
      <c r="A44" s="29">
        <v>9</v>
      </c>
      <c r="B44" s="30" t="s">
        <v>20</v>
      </c>
      <c r="C44" s="31">
        <v>37857</v>
      </c>
      <c r="D44" s="31">
        <v>38696.2</v>
      </c>
      <c r="E44" s="32">
        <f t="shared" si="5"/>
        <v>0.0221676308212483</v>
      </c>
      <c r="F44" s="35">
        <v>18930</v>
      </c>
      <c r="G44" s="31">
        <v>22703.4</v>
      </c>
      <c r="H44" s="32">
        <f t="shared" si="4"/>
        <v>0.199334389857369</v>
      </c>
      <c r="I44" s="33">
        <v>14393</v>
      </c>
      <c r="J44" s="31">
        <v>11036.3</v>
      </c>
      <c r="K44" s="32">
        <f t="shared" si="3"/>
        <v>-0.233217536302369</v>
      </c>
    </row>
    <row r="45" s="15" customFormat="1" ht="23" customHeight="1" spans="1:11">
      <c r="A45" s="29">
        <v>10</v>
      </c>
      <c r="B45" s="34" t="s">
        <v>21</v>
      </c>
      <c r="C45" s="31">
        <v>1681</v>
      </c>
      <c r="D45" s="31">
        <v>1510.5</v>
      </c>
      <c r="E45" s="32">
        <f t="shared" si="5"/>
        <v>-0.101427721594289</v>
      </c>
      <c r="F45" s="35">
        <v>1523</v>
      </c>
      <c r="G45" s="31">
        <v>1374.9</v>
      </c>
      <c r="H45" s="32">
        <f t="shared" si="4"/>
        <v>-0.097242284963887</v>
      </c>
      <c r="I45" s="33">
        <v>122</v>
      </c>
      <c r="J45" s="31">
        <v>98.7</v>
      </c>
      <c r="K45" s="32">
        <f t="shared" si="3"/>
        <v>-0.190983606557377</v>
      </c>
    </row>
    <row r="46" s="15" customFormat="1" ht="23" customHeight="1" spans="1:11">
      <c r="A46" s="29">
        <v>11</v>
      </c>
      <c r="B46" s="30" t="s">
        <v>22</v>
      </c>
      <c r="C46" s="31">
        <v>16431</v>
      </c>
      <c r="D46" s="31">
        <v>18894.9</v>
      </c>
      <c r="E46" s="32">
        <f t="shared" si="5"/>
        <v>0.149954354573672</v>
      </c>
      <c r="F46" s="35">
        <v>15372</v>
      </c>
      <c r="G46" s="31">
        <v>15658.9</v>
      </c>
      <c r="H46" s="32">
        <f t="shared" si="4"/>
        <v>0.018663804319542</v>
      </c>
      <c r="I46" s="33">
        <v>1682</v>
      </c>
      <c r="J46" s="31">
        <v>2930.4</v>
      </c>
      <c r="K46" s="32">
        <f t="shared" si="3"/>
        <v>0.742211652794293</v>
      </c>
    </row>
    <row r="47" s="15" customFormat="1" ht="32" customHeight="1" spans="1:11">
      <c r="A47" s="29">
        <v>12</v>
      </c>
      <c r="B47" s="30" t="s">
        <v>23</v>
      </c>
      <c r="C47" s="31">
        <v>365</v>
      </c>
      <c r="D47" s="31">
        <v>659.6</v>
      </c>
      <c r="E47" s="32">
        <f t="shared" si="5"/>
        <v>0.807123287671233</v>
      </c>
      <c r="F47" s="35">
        <v>724</v>
      </c>
      <c r="G47" s="31">
        <v>458.8</v>
      </c>
      <c r="H47" s="32">
        <f t="shared" si="4"/>
        <v>-0.366298342541436</v>
      </c>
      <c r="I47" s="33">
        <v>86</v>
      </c>
      <c r="J47" s="31">
        <v>130.7</v>
      </c>
      <c r="K47" s="32">
        <f t="shared" si="3"/>
        <v>0.519767441860465</v>
      </c>
    </row>
    <row r="48" s="15" customFormat="1" ht="32" customHeight="1" spans="1:11">
      <c r="A48" s="29">
        <v>13</v>
      </c>
      <c r="B48" s="30" t="s">
        <v>24</v>
      </c>
      <c r="C48" s="31">
        <v>70</v>
      </c>
      <c r="D48" s="31">
        <v>10.9</v>
      </c>
      <c r="E48" s="32">
        <f t="shared" si="5"/>
        <v>-0.844285714285714</v>
      </c>
      <c r="F48" s="31">
        <v>42</v>
      </c>
      <c r="G48" s="31">
        <v>124</v>
      </c>
      <c r="H48" s="32">
        <f t="shared" si="4"/>
        <v>1.95238095238095</v>
      </c>
      <c r="I48" s="33">
        <v>16</v>
      </c>
      <c r="J48" s="58">
        <v>0.33</v>
      </c>
      <c r="K48" s="32">
        <v>1.1213</v>
      </c>
    </row>
    <row r="49" s="15" customFormat="1" ht="23" customHeight="1" spans="1:11">
      <c r="A49" s="29">
        <v>14</v>
      </c>
      <c r="B49" s="34" t="s">
        <v>25</v>
      </c>
      <c r="C49" s="31">
        <v>351</v>
      </c>
      <c r="D49" s="31">
        <v>561.6</v>
      </c>
      <c r="E49" s="32">
        <f t="shared" si="5"/>
        <v>0.6</v>
      </c>
      <c r="F49" s="35">
        <v>378</v>
      </c>
      <c r="G49" s="31">
        <v>501.8</v>
      </c>
      <c r="H49" s="32">
        <f t="shared" si="4"/>
        <v>0.327513227513228</v>
      </c>
      <c r="I49" s="33">
        <v>-26</v>
      </c>
      <c r="J49" s="31">
        <v>57.9</v>
      </c>
      <c r="K49" s="32">
        <v>3.2269</v>
      </c>
    </row>
    <row r="50" s="15" customFormat="1" ht="23" customHeight="1" spans="1:11">
      <c r="A50" s="29">
        <v>15</v>
      </c>
      <c r="B50" s="34" t="s">
        <v>26</v>
      </c>
      <c r="C50" s="36">
        <v>68</v>
      </c>
      <c r="D50" s="31">
        <v>796</v>
      </c>
      <c r="E50" s="32">
        <f t="shared" si="5"/>
        <v>10.7058823529412</v>
      </c>
      <c r="F50" s="35">
        <v>247</v>
      </c>
      <c r="G50" s="31">
        <v>1402.7</v>
      </c>
      <c r="H50" s="32">
        <f t="shared" si="4"/>
        <v>4.67894736842105</v>
      </c>
      <c r="I50" s="33">
        <v>-121</v>
      </c>
      <c r="J50" s="31">
        <v>1369.1</v>
      </c>
      <c r="K50" s="32">
        <v>12.3149</v>
      </c>
    </row>
    <row r="51" s="15" customFormat="1" ht="23" customHeight="1" spans="1:11">
      <c r="A51" s="29">
        <v>16</v>
      </c>
      <c r="B51" s="34" t="s">
        <v>27</v>
      </c>
      <c r="C51" s="36">
        <v>528</v>
      </c>
      <c r="D51" s="31">
        <v>542.1</v>
      </c>
      <c r="E51" s="32">
        <f t="shared" si="5"/>
        <v>0.0267045454545455</v>
      </c>
      <c r="F51" s="35">
        <v>511</v>
      </c>
      <c r="G51" s="31">
        <v>498.1</v>
      </c>
      <c r="H51" s="32">
        <f t="shared" si="4"/>
        <v>-0.0252446183953033</v>
      </c>
      <c r="I51" s="33">
        <v>57</v>
      </c>
      <c r="J51" s="31">
        <v>86.9</v>
      </c>
      <c r="K51" s="32">
        <f>(J51-I51)/I51</f>
        <v>0.524561403508772</v>
      </c>
    </row>
    <row r="52" s="15" customFormat="1" ht="34" customHeight="1" spans="1:11">
      <c r="A52" s="29">
        <v>17</v>
      </c>
      <c r="B52" s="30" t="s">
        <v>28</v>
      </c>
      <c r="C52" s="36">
        <v>1789</v>
      </c>
      <c r="D52" s="31">
        <v>2268.8</v>
      </c>
      <c r="E52" s="32">
        <f t="shared" si="5"/>
        <v>0.268194522079374</v>
      </c>
      <c r="F52" s="35">
        <v>1857</v>
      </c>
      <c r="G52" s="31">
        <v>2470.7</v>
      </c>
      <c r="H52" s="32">
        <f t="shared" si="4"/>
        <v>0.330479267635972</v>
      </c>
      <c r="I52" s="37">
        <v>-35</v>
      </c>
      <c r="J52" s="31">
        <v>48.2</v>
      </c>
      <c r="K52" s="32">
        <v>2.3771</v>
      </c>
    </row>
    <row r="53" s="15" customFormat="1" ht="29" customHeight="1" spans="1:11">
      <c r="A53" s="29">
        <v>18</v>
      </c>
      <c r="B53" s="34" t="s">
        <v>29</v>
      </c>
      <c r="C53" s="36">
        <v>227</v>
      </c>
      <c r="D53" s="31">
        <v>460.4</v>
      </c>
      <c r="E53" s="32"/>
      <c r="F53" s="35">
        <v>2068</v>
      </c>
      <c r="G53" s="31">
        <v>4339.3</v>
      </c>
      <c r="H53" s="32"/>
      <c r="I53" s="35"/>
      <c r="J53" s="31">
        <v>166.8</v>
      </c>
      <c r="K53" s="32"/>
    </row>
    <row r="54" s="15" customFormat="1" ht="30" customHeight="1" spans="1:11">
      <c r="A54" s="29">
        <v>19</v>
      </c>
      <c r="B54" s="34" t="s">
        <v>30</v>
      </c>
      <c r="C54" s="38">
        <v>113.3</v>
      </c>
      <c r="D54" s="31">
        <v>129.7</v>
      </c>
      <c r="E54" s="32"/>
      <c r="F54" s="38">
        <v>152.1</v>
      </c>
      <c r="G54" s="31">
        <v>135.9</v>
      </c>
      <c r="H54" s="32"/>
      <c r="I54" s="35"/>
      <c r="J54" s="31">
        <v>-8</v>
      </c>
      <c r="K54" s="32"/>
    </row>
    <row r="55" ht="22" customHeight="1" spans="1:11">
      <c r="A55" s="39" t="s">
        <v>31</v>
      </c>
      <c r="B55" s="39"/>
      <c r="C55" s="40">
        <v>93900.3</v>
      </c>
      <c r="D55" s="43">
        <v>102724.2</v>
      </c>
      <c r="E55" s="41">
        <f t="shared" si="5"/>
        <v>0.0939709457797259</v>
      </c>
      <c r="F55" s="42">
        <v>72981.1</v>
      </c>
      <c r="G55" s="43">
        <v>92589.8</v>
      </c>
      <c r="H55" s="41">
        <f>(G55-F55)/F55</f>
        <v>0.268681891613034</v>
      </c>
      <c r="I55" s="56">
        <f>SUM(I36:I54)</f>
        <v>19278</v>
      </c>
      <c r="J55" s="43">
        <f>SUM(J36:J54)</f>
        <v>18402.13</v>
      </c>
      <c r="K55" s="41">
        <f t="shared" si="3"/>
        <v>-0.0454336549434586</v>
      </c>
    </row>
  </sheetData>
  <mergeCells count="37">
    <mergeCell ref="A1:B1"/>
    <mergeCell ref="A2:K2"/>
    <mergeCell ref="A3:E3"/>
    <mergeCell ref="J3:K3"/>
    <mergeCell ref="C5:E5"/>
    <mergeCell ref="F5:H5"/>
    <mergeCell ref="I5:K5"/>
    <mergeCell ref="A27:B27"/>
    <mergeCell ref="A30:K30"/>
    <mergeCell ref="A31:E31"/>
    <mergeCell ref="J31:K31"/>
    <mergeCell ref="C33:E33"/>
    <mergeCell ref="F33:H33"/>
    <mergeCell ref="I33:K33"/>
    <mergeCell ref="A55:B55"/>
    <mergeCell ref="A5:A7"/>
    <mergeCell ref="A33:A35"/>
    <mergeCell ref="B5:B7"/>
    <mergeCell ref="B33:B35"/>
    <mergeCell ref="C6:C7"/>
    <mergeCell ref="C34:C35"/>
    <mergeCell ref="D6:D7"/>
    <mergeCell ref="D34:D35"/>
    <mergeCell ref="E6:E7"/>
    <mergeCell ref="E34:E35"/>
    <mergeCell ref="F6:F7"/>
    <mergeCell ref="F34:F35"/>
    <mergeCell ref="G6:G7"/>
    <mergeCell ref="G34:G35"/>
    <mergeCell ref="H6:H7"/>
    <mergeCell ref="H34:H35"/>
    <mergeCell ref="I6:I7"/>
    <mergeCell ref="I34:I35"/>
    <mergeCell ref="J6:J7"/>
    <mergeCell ref="J34:J35"/>
    <mergeCell ref="K6:K7"/>
    <mergeCell ref="K34:K35"/>
  </mergeCells>
  <printOptions horizontalCentered="1" verticalCentered="1"/>
  <pageMargins left="0.196527777777778" right="0" top="0.118055555555556" bottom="0" header="0.393055555555556" footer="0.313888888888889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5" sqref="C5"/>
    </sheetView>
  </sheetViews>
  <sheetFormatPr defaultColWidth="9" defaultRowHeight="13.5" outlineLevelCol="5"/>
  <cols>
    <col min="1" max="1" width="8.375" customWidth="1"/>
    <col min="2" max="2" width="33.125" customWidth="1"/>
    <col min="3" max="3" width="16.875" customWidth="1"/>
    <col min="4" max="4" width="16.5" customWidth="1"/>
    <col min="5" max="5" width="17.375" customWidth="1"/>
    <col min="6" max="6" width="22.875" customWidth="1"/>
  </cols>
  <sheetData>
    <row r="1" ht="31" customHeight="1" spans="1:6">
      <c r="A1" s="1" t="s">
        <v>4</v>
      </c>
      <c r="B1" s="1" t="s">
        <v>5</v>
      </c>
      <c r="C1" s="2" t="s">
        <v>35</v>
      </c>
      <c r="D1" s="2"/>
      <c r="E1" s="2"/>
      <c r="F1" s="2"/>
    </row>
    <row r="2" ht="21" customHeight="1" spans="1:6">
      <c r="A2" s="1"/>
      <c r="B2" s="1"/>
      <c r="C2" s="3" t="s">
        <v>36</v>
      </c>
      <c r="D2" s="3" t="s">
        <v>37</v>
      </c>
      <c r="E2" s="4" t="s">
        <v>11</v>
      </c>
      <c r="F2" s="5" t="s">
        <v>38</v>
      </c>
    </row>
    <row r="3" ht="16" customHeight="1" spans="1:6">
      <c r="A3" s="1"/>
      <c r="B3" s="1"/>
      <c r="C3" s="3"/>
      <c r="D3" s="3"/>
      <c r="E3" s="4"/>
      <c r="F3" s="5"/>
    </row>
    <row r="4" ht="18" customHeight="1" spans="1:6">
      <c r="A4" s="6">
        <v>1</v>
      </c>
      <c r="B4" s="7" t="s">
        <v>12</v>
      </c>
      <c r="C4" s="8">
        <v>-2436.84</v>
      </c>
      <c r="D4" s="9">
        <v>3952.82</v>
      </c>
      <c r="E4" s="10">
        <v>2.6221</v>
      </c>
      <c r="F4" s="8">
        <v>-2436.84</v>
      </c>
    </row>
    <row r="5" ht="18" customHeight="1" spans="1:6">
      <c r="A5" s="6">
        <v>2</v>
      </c>
      <c r="B5" s="7" t="s">
        <v>13</v>
      </c>
      <c r="C5" s="8">
        <v>431.32</v>
      </c>
      <c r="D5" s="9">
        <v>654.74</v>
      </c>
      <c r="E5" s="10">
        <f t="shared" ref="E5:E16" si="0">(D5-C5)/C5</f>
        <v>0.517991282574423</v>
      </c>
      <c r="F5" s="8">
        <v>431.32</v>
      </c>
    </row>
    <row r="6" ht="18" customHeight="1" spans="1:6">
      <c r="A6" s="6">
        <v>3</v>
      </c>
      <c r="B6" s="7" t="s">
        <v>14</v>
      </c>
      <c r="C6" s="8">
        <v>7613.09</v>
      </c>
      <c r="D6" s="9">
        <v>1481.9</v>
      </c>
      <c r="E6" s="10">
        <f t="shared" si="0"/>
        <v>-0.805348419629874</v>
      </c>
      <c r="F6" s="11" t="s">
        <v>39</v>
      </c>
    </row>
    <row r="7" ht="18" customHeight="1" spans="1:6">
      <c r="A7" s="6">
        <v>4</v>
      </c>
      <c r="B7" s="7" t="s">
        <v>15</v>
      </c>
      <c r="C7" s="8">
        <v>-1449.67</v>
      </c>
      <c r="D7" s="9">
        <v>-1270</v>
      </c>
      <c r="E7" s="10">
        <v>0.1417</v>
      </c>
      <c r="F7" s="8">
        <v>-1449.67</v>
      </c>
    </row>
    <row r="8" ht="18" customHeight="1" spans="1:6">
      <c r="A8" s="6">
        <v>5</v>
      </c>
      <c r="B8" s="7" t="s">
        <v>16</v>
      </c>
      <c r="C8" s="8">
        <v>-343.04</v>
      </c>
      <c r="D8" s="9">
        <v>199.83</v>
      </c>
      <c r="E8" s="10">
        <v>2.715</v>
      </c>
      <c r="F8" s="8">
        <v>-343.04</v>
      </c>
    </row>
    <row r="9" ht="18" customHeight="1" spans="1:6">
      <c r="A9" s="6">
        <v>6</v>
      </c>
      <c r="B9" s="7" t="s">
        <v>17</v>
      </c>
      <c r="C9" s="8">
        <v>961.8</v>
      </c>
      <c r="D9" s="9">
        <v>396.39</v>
      </c>
      <c r="E9" s="10">
        <f t="shared" si="0"/>
        <v>-0.587866500311915</v>
      </c>
      <c r="F9" s="8">
        <v>961.8</v>
      </c>
    </row>
    <row r="10" ht="18" customHeight="1" spans="1:6">
      <c r="A10" s="6">
        <v>7</v>
      </c>
      <c r="B10" s="7" t="s">
        <v>18</v>
      </c>
      <c r="C10" s="8">
        <v>321.27</v>
      </c>
      <c r="D10" s="9">
        <v>400.76</v>
      </c>
      <c r="E10" s="10">
        <f t="shared" si="0"/>
        <v>0.247424284869425</v>
      </c>
      <c r="F10" s="8">
        <v>321.27</v>
      </c>
    </row>
    <row r="11" ht="18" customHeight="1" spans="1:6">
      <c r="A11" s="6">
        <v>8</v>
      </c>
      <c r="B11" s="7" t="s">
        <v>19</v>
      </c>
      <c r="C11" s="8">
        <v>97.52</v>
      </c>
      <c r="D11" s="9">
        <v>462.8</v>
      </c>
      <c r="E11" s="10">
        <f t="shared" si="0"/>
        <v>3.74569319114028</v>
      </c>
      <c r="F11" s="8">
        <v>97.52</v>
      </c>
    </row>
    <row r="12" ht="18" customHeight="1" spans="1:6">
      <c r="A12" s="6">
        <v>9</v>
      </c>
      <c r="B12" s="7" t="s">
        <v>20</v>
      </c>
      <c r="C12" s="8">
        <v>19195.7</v>
      </c>
      <c r="D12" s="9">
        <v>15700.9</v>
      </c>
      <c r="E12" s="10">
        <f t="shared" si="0"/>
        <v>-0.182061607547524</v>
      </c>
      <c r="F12" s="8">
        <v>19195.7</v>
      </c>
    </row>
    <row r="13" ht="18" customHeight="1" spans="1:6">
      <c r="A13" s="6">
        <v>10</v>
      </c>
      <c r="B13" s="7" t="s">
        <v>21</v>
      </c>
      <c r="C13" s="8">
        <v>156.21</v>
      </c>
      <c r="D13" s="9">
        <v>134.6</v>
      </c>
      <c r="E13" s="10">
        <f t="shared" si="0"/>
        <v>-0.138339414890212</v>
      </c>
      <c r="F13" s="8">
        <v>156.21</v>
      </c>
    </row>
    <row r="14" ht="18" customHeight="1" spans="1:6">
      <c r="A14" s="6">
        <v>11</v>
      </c>
      <c r="B14" s="7" t="s">
        <v>22</v>
      </c>
      <c r="C14" s="8">
        <v>2158.49</v>
      </c>
      <c r="D14" s="9">
        <v>3780.77</v>
      </c>
      <c r="E14" s="10">
        <f t="shared" si="0"/>
        <v>0.75158096632368</v>
      </c>
      <c r="F14" s="8">
        <v>2158.49</v>
      </c>
    </row>
    <row r="15" ht="18" customHeight="1" spans="1:6">
      <c r="A15" s="6">
        <v>12</v>
      </c>
      <c r="B15" s="7" t="s">
        <v>23</v>
      </c>
      <c r="C15" s="8">
        <v>112.77</v>
      </c>
      <c r="D15" s="9">
        <v>207.07</v>
      </c>
      <c r="E15" s="10">
        <f t="shared" si="0"/>
        <v>0.836215305489049</v>
      </c>
      <c r="F15" s="8">
        <v>112.77</v>
      </c>
    </row>
    <row r="16" ht="18" customHeight="1" spans="1:6">
      <c r="A16" s="6">
        <v>13</v>
      </c>
      <c r="B16" s="7" t="s">
        <v>24</v>
      </c>
      <c r="C16" s="8">
        <v>45.99</v>
      </c>
      <c r="D16" s="9">
        <v>2.13</v>
      </c>
      <c r="E16" s="10">
        <f t="shared" si="0"/>
        <v>-0.95368558382257</v>
      </c>
      <c r="F16" s="8">
        <v>45.99</v>
      </c>
    </row>
    <row r="17" ht="18" customHeight="1" spans="1:6">
      <c r="A17" s="6">
        <v>14</v>
      </c>
      <c r="B17" s="7" t="s">
        <v>25</v>
      </c>
      <c r="C17" s="8">
        <v>-26.26</v>
      </c>
      <c r="D17" s="9">
        <v>57.86</v>
      </c>
      <c r="E17" s="10">
        <v>0.5517</v>
      </c>
      <c r="F17" s="8">
        <v>-26.26</v>
      </c>
    </row>
    <row r="18" ht="18" customHeight="1" spans="1:6">
      <c r="A18" s="6">
        <v>15</v>
      </c>
      <c r="B18" s="7" t="s">
        <v>26</v>
      </c>
      <c r="C18" s="8">
        <v>-121</v>
      </c>
      <c r="D18" s="9">
        <v>1369.1</v>
      </c>
      <c r="E18" s="10">
        <v>9.1161</v>
      </c>
      <c r="F18" s="8">
        <v>-121</v>
      </c>
    </row>
    <row r="19" ht="18" customHeight="1" spans="1:6">
      <c r="A19" s="6">
        <v>16</v>
      </c>
      <c r="B19" s="12" t="s">
        <v>27</v>
      </c>
      <c r="C19" s="8">
        <v>92.08</v>
      </c>
      <c r="D19" s="9">
        <v>118.5</v>
      </c>
      <c r="E19" s="10">
        <f t="shared" ref="E19:E23" si="1">(D19-C19)/C19</f>
        <v>0.286924413553432</v>
      </c>
      <c r="F19" s="8">
        <v>92.08</v>
      </c>
    </row>
    <row r="20" ht="18" customHeight="1" spans="1:6">
      <c r="A20" s="6">
        <v>17</v>
      </c>
      <c r="B20" s="12" t="s">
        <v>28</v>
      </c>
      <c r="C20" s="8">
        <v>15.36</v>
      </c>
      <c r="D20" s="9">
        <v>71.09</v>
      </c>
      <c r="E20" s="10">
        <v>0.2708</v>
      </c>
      <c r="F20" s="8">
        <v>15.36</v>
      </c>
    </row>
    <row r="21" ht="18" customHeight="1" spans="1:6">
      <c r="A21" s="6">
        <v>18</v>
      </c>
      <c r="B21" s="12" t="s">
        <v>29</v>
      </c>
      <c r="C21" s="9"/>
      <c r="D21" s="9">
        <v>596.6</v>
      </c>
      <c r="E21" s="10"/>
      <c r="F21" s="11"/>
    </row>
    <row r="22" ht="18" customHeight="1" spans="1:6">
      <c r="A22" s="6">
        <v>19</v>
      </c>
      <c r="B22" s="12" t="s">
        <v>30</v>
      </c>
      <c r="C22" s="9"/>
      <c r="D22" s="9">
        <v>-8</v>
      </c>
      <c r="E22" s="10"/>
      <c r="F22" s="11"/>
    </row>
    <row r="23" ht="18" customHeight="1" spans="1:6">
      <c r="A23" s="13" t="s">
        <v>31</v>
      </c>
      <c r="B23" s="13"/>
      <c r="C23" s="9">
        <f>SUM(C4:C22)</f>
        <v>26824.79</v>
      </c>
      <c r="D23" s="9">
        <f>SUM(D4:D22)</f>
        <v>28309.86</v>
      </c>
      <c r="E23" s="10">
        <f t="shared" si="1"/>
        <v>0.0553618499902514</v>
      </c>
      <c r="F23" s="5" t="s">
        <v>40</v>
      </c>
    </row>
  </sheetData>
  <mergeCells count="8">
    <mergeCell ref="C1:F1"/>
    <mergeCell ref="A23:B23"/>
    <mergeCell ref="A1:A3"/>
    <mergeCell ref="B1:B3"/>
    <mergeCell ref="C2:C3"/>
    <mergeCell ref="D2:D3"/>
    <mergeCell ref="E2:E3"/>
    <mergeCell ref="F2:F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赵江薇</cp:lastModifiedBy>
  <dcterms:created xsi:type="dcterms:W3CDTF">2016-07-11T07:53:00Z</dcterms:created>
  <dcterms:modified xsi:type="dcterms:W3CDTF">2019-07-11T17:03:51Z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2052-11.1.0.8822</vt:lpwstr>
  </property>
</Properties>
</file>